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ABA4FF0C-DCB7-48B8-8DE7-82A92F420AD2}" xr6:coauthVersionLast="37" xr6:coauthVersionMax="37" xr10:uidLastSave="{00000000-0000-0000-0000-000000000000}"/>
  <bookViews>
    <workbookView xWindow="1296" yWindow="72" windowWidth="28512" windowHeight="14628" xr2:uid="{00000000-000D-0000-FFFF-FFFF00000000}"/>
  </bookViews>
  <sheets>
    <sheet name="Investition" sheetId="7" r:id="rId1"/>
  </sheets>
  <calcPr calcId="179021"/>
</workbook>
</file>

<file path=xl/calcChain.xml><?xml version="1.0" encoding="utf-8"?>
<calcChain xmlns="http://schemas.openxmlformats.org/spreadsheetml/2006/main">
  <c r="D36" i="7" l="1"/>
  <c r="D30" i="7"/>
  <c r="D16" i="7" l="1"/>
  <c r="D17" i="7"/>
  <c r="D22" i="7"/>
  <c r="D27" i="7"/>
  <c r="C36" i="7"/>
  <c r="C30" i="7"/>
  <c r="C27" i="7"/>
  <c r="C37" i="7" s="1"/>
  <c r="C39" i="7" s="1"/>
  <c r="D37" i="7" l="1"/>
  <c r="D39" i="7" s="1"/>
  <c r="D32" i="7"/>
  <c r="C22" i="7"/>
  <c r="C16" i="7"/>
  <c r="C17" i="7"/>
  <c r="C32" i="7" l="1"/>
</calcChain>
</file>

<file path=xl/sharedStrings.xml><?xml version="1.0" encoding="utf-8"?>
<sst xmlns="http://schemas.openxmlformats.org/spreadsheetml/2006/main" count="22" uniqueCount="20">
  <si>
    <t>Investition</t>
  </si>
  <si>
    <t>Nutzungsdauer n</t>
  </si>
  <si>
    <t>Amortisationsdauer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</si>
  <si>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</si>
  <si>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</si>
  <si>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</si>
  <si>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</si>
  <si>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</si>
  <si>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</si>
  <si>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</si>
  <si>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</si>
  <si>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</si>
  <si>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t>Interner Zinsfuß</t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</si>
  <si>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3</t>
    </r>
  </si>
  <si>
    <t>Mittelwert</t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</si>
  <si>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</si>
  <si>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03</t>
    </r>
  </si>
  <si>
    <t>Annuität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</si>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</sst>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#,##0\ &quot;Jahre&quot;"/>
    <numFmt numFmtId="165" formatCode="#,##0.00\ &quot;Jahre&quot;"/>
    <numFmt numFmtId="166" formatCode="0.0000%"/>
    <numFmt numFmtId="167" formatCode="#,##0.0000\ &quot;€&quot;;[Red]\-#,##0.0000\ &quot;€&quot;"/>
    <numFmt numFmtId="168" formatCode="#,##0.0000\ &quot;€&quot;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0" fillId="0" borderId="0" xfId="0" applyNumberFormat="1"/>
    <xf numFmtId="168" fontId="4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3.33203125" bestFit="1" customWidth="1"/>
    <col min="3" max="4" width="13.44140625" bestFit="1" customWidth="1"/>
  </cols>
  <sheetData>
    <row r="2" spans="2:10" x14ac:dyDescent="0.3">
      <c r="B2" s="1" t="s">
        <v>0</v>
      </c>
      <c r="C2" s="12" t="s">
        <v>18</v>
      </c>
      <c r="D2" s="12" t="s">
        <v>19</v>
      </c>
      <c r="I2" s="13"/>
      <c r="J2" s="12"/>
    </row>
    <row r="3" spans="2:10" x14ac:dyDescent="0.3">
      <c r="B3" s="1"/>
    </row>
    <row r="5" spans="2:10" ht="15.6" x14ac:dyDescent="0.35">
      <c r="B5" t="s">
        <v>3</v>
      </c>
      <c r="C5" s="10">
        <v>200000</v>
      </c>
      <c r="D5" s="10">
        <v>250000</v>
      </c>
    </row>
    <row r="6" spans="2:10" x14ac:dyDescent="0.3">
      <c r="B6" t="s">
        <v>1</v>
      </c>
      <c r="C6" s="6">
        <v>4</v>
      </c>
      <c r="D6" s="6">
        <v>4</v>
      </c>
    </row>
    <row r="7" spans="2:10" x14ac:dyDescent="0.3">
      <c r="C7" s="4"/>
      <c r="D7" s="4"/>
    </row>
    <row r="8" spans="2:10" ht="15.6" x14ac:dyDescent="0.35">
      <c r="B8" t="s">
        <v>4</v>
      </c>
      <c r="C8" s="10">
        <v>30000</v>
      </c>
      <c r="D8" s="10">
        <v>90000</v>
      </c>
    </row>
    <row r="9" spans="2:10" ht="15.6" x14ac:dyDescent="0.35">
      <c r="B9" t="s">
        <v>5</v>
      </c>
      <c r="C9" s="10">
        <v>40000</v>
      </c>
      <c r="D9" s="10">
        <v>90000</v>
      </c>
    </row>
    <row r="10" spans="2:10" ht="15.6" x14ac:dyDescent="0.35">
      <c r="B10" t="s">
        <v>6</v>
      </c>
      <c r="C10" s="10">
        <v>80000</v>
      </c>
      <c r="D10" s="10">
        <v>70000</v>
      </c>
    </row>
    <row r="11" spans="2:10" ht="15.6" x14ac:dyDescent="0.35">
      <c r="B11" t="s">
        <v>7</v>
      </c>
      <c r="C11" s="10">
        <v>95000</v>
      </c>
      <c r="D11" s="10">
        <v>40000</v>
      </c>
    </row>
    <row r="12" spans="2:10" ht="15.6" x14ac:dyDescent="0.35">
      <c r="B12" t="s">
        <v>8</v>
      </c>
      <c r="C12" s="10">
        <v>10000</v>
      </c>
      <c r="D12" s="10">
        <v>30000</v>
      </c>
    </row>
    <row r="13" spans="2:10" x14ac:dyDescent="0.3">
      <c r="C13" s="4"/>
      <c r="D13" s="4"/>
    </row>
    <row r="14" spans="2:10" x14ac:dyDescent="0.3">
      <c r="C14" s="4"/>
      <c r="D14" s="4"/>
    </row>
    <row r="16" spans="2:10" x14ac:dyDescent="0.3">
      <c r="B16" t="s">
        <v>14</v>
      </c>
      <c r="C16" s="4">
        <f>AVERAGE(C8:C11)</f>
        <v>61250</v>
      </c>
      <c r="D16" s="4">
        <f>AVERAGE(D8:D11)</f>
        <v>72500</v>
      </c>
    </row>
    <row r="17" spans="2:4" x14ac:dyDescent="0.3">
      <c r="B17" s="3" t="s">
        <v>2</v>
      </c>
      <c r="C17" s="7">
        <f>C5/AVERAGE(C8:C11)</f>
        <v>3.2653061224489797</v>
      </c>
      <c r="D17" s="7">
        <f>D5/AVERAGE(D8:D11)</f>
        <v>3.4482758620689653</v>
      </c>
    </row>
    <row r="18" spans="2:4" x14ac:dyDescent="0.3">
      <c r="C18" s="8"/>
      <c r="D18" s="8"/>
    </row>
    <row r="19" spans="2:4" x14ac:dyDescent="0.3">
      <c r="C19" s="8"/>
      <c r="D19" s="8"/>
    </row>
    <row r="20" spans="2:4" x14ac:dyDescent="0.3">
      <c r="C20" s="8"/>
      <c r="D20" s="8"/>
    </row>
    <row r="21" spans="2:4" ht="15.6" x14ac:dyDescent="0.35">
      <c r="B21" t="s">
        <v>9</v>
      </c>
      <c r="C21" s="5">
        <v>0.11</v>
      </c>
      <c r="D21" s="5">
        <v>0.11</v>
      </c>
    </row>
    <row r="22" spans="2:4" ht="15.6" x14ac:dyDescent="0.35">
      <c r="B22" s="3" t="s">
        <v>11</v>
      </c>
      <c r="C22" s="11">
        <f>NPV(C21,C8,C9,C10,C11+C12)-C5</f>
        <v>-12846.012853909779</v>
      </c>
      <c r="D22" s="11">
        <f>NPV(D21,D8,D9,D10,D11+D12)-D5</f>
        <v>1421.6649542625237</v>
      </c>
    </row>
    <row r="23" spans="2:4" x14ac:dyDescent="0.3">
      <c r="C23" s="8"/>
      <c r="D23" s="8"/>
    </row>
    <row r="24" spans="2:4" x14ac:dyDescent="0.3">
      <c r="C24" s="8"/>
      <c r="D24" s="8"/>
    </row>
    <row r="25" spans="2:4" x14ac:dyDescent="0.3">
      <c r="C25" s="8"/>
      <c r="D25" s="8"/>
    </row>
    <row r="26" spans="2:4" ht="15.6" x14ac:dyDescent="0.35">
      <c r="B26" s="2" t="s">
        <v>10</v>
      </c>
      <c r="C26" s="5">
        <v>0.16</v>
      </c>
      <c r="D26" s="5">
        <v>0.16</v>
      </c>
    </row>
    <row r="27" spans="2:4" ht="15.6" x14ac:dyDescent="0.35">
      <c r="B27" s="2" t="s">
        <v>15</v>
      </c>
      <c r="C27" s="11">
        <f>ROUND(NPV(C26,C8,C9,C10,C11+C12)-C5,0)</f>
        <v>-35168</v>
      </c>
      <c r="D27" s="11">
        <f>ROUND(NPV(D26,D8,D9,D10,D11+D12)-D5,0)</f>
        <v>-22023</v>
      </c>
    </row>
    <row r="28" spans="2:4" x14ac:dyDescent="0.3">
      <c r="B28" s="2"/>
    </row>
    <row r="29" spans="2:4" ht="15.6" x14ac:dyDescent="0.35">
      <c r="B29" s="2" t="s">
        <v>13</v>
      </c>
      <c r="C29" s="5">
        <v>0.2</v>
      </c>
      <c r="D29" s="5">
        <v>0.2</v>
      </c>
    </row>
    <row r="30" spans="2:4" ht="15.6" x14ac:dyDescent="0.35">
      <c r="B30" s="2" t="s">
        <v>16</v>
      </c>
      <c r="C30" s="11">
        <f>ROUND(NPV(C29,C8,C9,C10,C11+C12)-C5,0)</f>
        <v>-50289</v>
      </c>
      <c r="D30" s="11">
        <f>ROUND(NPV(D29,D8,D9,D10,D11+D12)-D5,0)</f>
        <v>-38233</v>
      </c>
    </row>
    <row r="31" spans="2:4" x14ac:dyDescent="0.3">
      <c r="C31" s="8"/>
      <c r="D31" s="8"/>
    </row>
    <row r="32" spans="2:4" x14ac:dyDescent="0.3">
      <c r="B32" s="3" t="s">
        <v>12</v>
      </c>
      <c r="C32" s="9">
        <f>C26-(C27*(C29-C26)/(C30-C27))</f>
        <v>6.6969115799219617E-2</v>
      </c>
      <c r="D32" s="9">
        <f>D26-(D27*(D29-D26)/(D30-D27))</f>
        <v>0.10565576804441701</v>
      </c>
    </row>
    <row r="36" spans="2:9" ht="15.6" x14ac:dyDescent="0.35">
      <c r="B36" s="2" t="s">
        <v>10</v>
      </c>
      <c r="C36" s="5">
        <f>C26</f>
        <v>0.16</v>
      </c>
      <c r="D36" s="5">
        <f>D26</f>
        <v>0.16</v>
      </c>
      <c r="E36">
        <v>0.16</v>
      </c>
      <c r="I36">
        <v>0.16</v>
      </c>
    </row>
    <row r="37" spans="2:9" ht="15.6" x14ac:dyDescent="0.35">
      <c r="B37" s="2" t="s">
        <v>15</v>
      </c>
      <c r="C37" s="10">
        <f>C27</f>
        <v>-35168</v>
      </c>
      <c r="D37" s="10">
        <f>D27</f>
        <v>-22023</v>
      </c>
      <c r="E37">
        <v>9295</v>
      </c>
      <c r="I37">
        <v>9295</v>
      </c>
    </row>
    <row r="39" spans="2:9" x14ac:dyDescent="0.3">
      <c r="B39" s="3" t="s">
        <v>17</v>
      </c>
      <c r="C39" s="11">
        <f>C37*(C36*(1+C36)^C6)/((1+C36)^C6-1)</f>
        <v>-12568.166443332831</v>
      </c>
      <c r="D39" s="11">
        <f>D37*(D36*(1+D36)^D6)/((1+D36)^D6-1)</f>
        <v>-7870.4711550704878</v>
      </c>
      <c r="E39">
        <v>3321.8012707796502</v>
      </c>
      <c r="I39">
        <v>3321.8012707796502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Klausur - Berechnungen</dc:subject>
  <dc:creator>Schäffer-Poeschel Verlag für Wirtschaft · Steuern · Recht GmbH</dc:creator>
  <cp:keywords>Copyright © Schäffer-Poeschel Verlag für Wirtschaft · Steuern · Recht GmbH</cp:keywords>
  <cp:lastModifiedBy>Prof. Dr. Jan Schäfer-Kunz</cp:lastModifiedBy>
  <dcterms:created xsi:type="dcterms:W3CDTF">2012-11-23T17:18:50Z</dcterms:created>
  <dcterms:modified xsi:type="dcterms:W3CDTF">2020-02-17T17:06:43Z</dcterms:modified>
</cp:coreProperties>
</file>